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35" windowWidth="20115" windowHeight="9270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</externalReferences>
  <definedNames>
    <definedName name="_xlnm._FilterDatabase" localSheetId="0" hidden="1">Sheet1!$A$2:$G$2</definedName>
  </definedNames>
  <calcPr calcId="145621" calcMode="manual"/>
</workbook>
</file>

<file path=xl/calcChain.xml><?xml version="1.0" encoding="utf-8"?>
<calcChain xmlns="http://schemas.openxmlformats.org/spreadsheetml/2006/main">
  <c r="A6" i="1" l="1"/>
  <c r="G4" i="1"/>
  <c r="A4" i="1"/>
  <c r="A9" i="1"/>
  <c r="G12" i="1"/>
  <c r="A12" i="1"/>
  <c r="E10" i="1"/>
  <c r="A10" i="1"/>
  <c r="A19" i="1"/>
  <c r="A14" i="1"/>
  <c r="A16" i="1"/>
  <c r="G15" i="1"/>
  <c r="G7" i="1"/>
  <c r="A7" i="1"/>
  <c r="G5" i="1"/>
  <c r="A5" i="1"/>
  <c r="A17" i="1"/>
  <c r="A13" i="1"/>
  <c r="G18" i="1"/>
  <c r="A18" i="1"/>
  <c r="A11" i="1"/>
  <c r="G8" i="1"/>
  <c r="A8" i="1"/>
  <c r="G3" i="1"/>
  <c r="E3" i="1"/>
  <c r="A3" i="1"/>
  <c r="G1" i="1"/>
  <c r="B1" i="1"/>
  <c r="G21" i="1"/>
  <c r="G20" i="1"/>
  <c r="G11" i="1"/>
  <c r="G14" i="1"/>
  <c r="G16" i="1"/>
  <c r="G13" i="1" l="1"/>
  <c r="G17" i="1"/>
  <c r="G10" i="1"/>
  <c r="G9" i="1"/>
  <c r="G19" i="1"/>
  <c r="G6" i="1"/>
</calcChain>
</file>

<file path=xl/sharedStrings.xml><?xml version="1.0" encoding="utf-8"?>
<sst xmlns="http://schemas.openxmlformats.org/spreadsheetml/2006/main" count="65" uniqueCount="40">
  <si>
    <t>EXOTICS</t>
  </si>
  <si>
    <t>StatisticDate</t>
  </si>
  <si>
    <t>InstrumentTypeCode</t>
  </si>
  <si>
    <t>ShortName</t>
  </si>
  <si>
    <t>InstrumentDescription</t>
  </si>
  <si>
    <t>ExpiryDate</t>
  </si>
  <si>
    <t>Static Spot</t>
  </si>
  <si>
    <t>DELTA</t>
  </si>
  <si>
    <t>CANDO</t>
  </si>
  <si>
    <t>YGLQ</t>
  </si>
  <si>
    <t>Down-and-Out Barrier Call Spread on ALSI</t>
  </si>
  <si>
    <t>YGRQ</t>
  </si>
  <si>
    <t>Strike Resetting Put on DTOP</t>
  </si>
  <si>
    <t>YGJQ</t>
  </si>
  <si>
    <t>YFTQ</t>
  </si>
  <si>
    <t>Up-and-In Barrier Call BIL</t>
  </si>
  <si>
    <t>YGGQ</t>
  </si>
  <si>
    <t>Down-and-In Barrier Put Option on LON</t>
  </si>
  <si>
    <t>YGKQ</t>
  </si>
  <si>
    <t>Up-and-In Barrier Call SAB</t>
  </si>
  <si>
    <t>YGOQ</t>
  </si>
  <si>
    <t>Floored Opti-Spread</t>
  </si>
  <si>
    <t>YGPQ</t>
  </si>
  <si>
    <t>YFSQ</t>
  </si>
  <si>
    <t>Stike Resetting Put on DTOP</t>
  </si>
  <si>
    <t>YFOQ</t>
  </si>
  <si>
    <t>YFDQ</t>
  </si>
  <si>
    <t>XW7Q</t>
  </si>
  <si>
    <t>Stike Resetting Put on DTOP Funded by Put</t>
  </si>
  <si>
    <t>YDAQ</t>
  </si>
  <si>
    <t>Down-and-Out Barrier Put Option on ALSI</t>
  </si>
  <si>
    <t>YFHQ</t>
  </si>
  <si>
    <t>Worst of Call</t>
  </si>
  <si>
    <t>YGMQ</t>
  </si>
  <si>
    <t>YFBQ</t>
  </si>
  <si>
    <t>YGSQ</t>
  </si>
  <si>
    <t>YHAQ</t>
  </si>
  <si>
    <t>Down-and-In Barrier Call Option on SBK</t>
  </si>
  <si>
    <t>YHBQ</t>
  </si>
  <si>
    <t>Down-and-In Barrier Call Option on BGA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</si>
</sst>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0"/>
      <color theme="1"/>
      <name val="Arial"/>
      <family val="2"/>
    </font>
    <font>
      <sz val="10"/>
      <color theme="1"/>
      <name val="Arial"/>
      <family val="2"/>
    </font>
    <font>
      <b/>
      <i/>
      <sz val="9"/>
      <name val="Geneva"/>
    </font>
    <font>
      <b/>
      <sz val="9"/>
      <name val="Geneva"/>
    </font>
    <font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5">
    <xf numFmtId="0" fontId="0" fillId="0" borderId="0" xfId="0"/>
    <xf numFmtId="10" fontId="4" fillId="2" borderId="0" xfId="1" applyNumberFormat="1" applyFont="1" applyFill="1"/>
    <xf numFmtId="14" fontId="4" fillId="3" borderId="0" xfId="2" applyNumberFormat="1" applyFill="1"/>
    <xf numFmtId="0" fontId="4" fillId="4" borderId="0" xfId="2" applyFill="1"/>
    <xf numFmtId="0" fontId="5" fillId="5" borderId="1" xfId="2" applyFont="1" applyFill="1" applyBorder="1"/>
    <xf numFmtId="2" fontId="5" fillId="5" borderId="0" xfId="2" applyNumberFormat="1" applyFont="1" applyFill="1"/>
    <xf numFmtId="14" fontId="4" fillId="0" borderId="1" xfId="2" applyNumberFormat="1" applyFont="1" applyBorder="1"/>
    <xf numFmtId="0" fontId="4" fillId="0" borderId="1" xfId="2" applyFont="1" applyBorder="1"/>
    <xf numFmtId="2" fontId="4" fillId="0" borderId="0" xfId="2" applyNumberFormat="1"/>
    <xf numFmtId="0" fontId="4" fillId="0" borderId="1" xfId="2" applyBorder="1"/>
    <xf numFmtId="0" fontId="4" fillId="6" borderId="0" xfId="2" applyFill="1"/>
    <xf numFmtId="0" fontId="4" fillId="0" borderId="0" xfId="2"/>
    <xf numFmtId="14" fontId="4" fillId="0" borderId="1" xfId="2" applyNumberFormat="1" applyFont="1" applyFill="1" applyBorder="1"/>
    <xf numFmtId="0" fontId="4" fillId="0" borderId="1" xfId="2" applyFont="1" applyFill="1" applyBorder="1"/>
    <xf numFmtId="2" fontId="4" fillId="0" borderId="0" xfId="2" applyNumberFormat="1" applyFill="1"/>
  </cellXfs>
  <cellStyles count="3">
    <cellStyle name="Normal" xfId="0" builtinId="0"/>
    <cellStyle name="Normal_EXOTICS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9525</xdr:colOff>
          <xdr:row>0</xdr:row>
          <xdr:rowOff>9525</xdr:rowOff>
        </xdr:from>
        <xdr:to>
          <xdr:col>1</xdr:col>
          <xdr:colOff>1314450</xdr:colOff>
          <xdr:row>1</xdr:row>
          <xdr:rowOff>9525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1" u="none" strike="noStrike" baseline="0">
                  <a:solidFill>
                    <a:srgbClr val="000000"/>
                  </a:solidFill>
                  <a:latin typeface="Geneva"/>
                </a:rPr>
                <a:t>SAVD</a:t>
              </a:r>
              <a:endParaRPr lang="en-ZA"/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0</xdr:rowOff>
        </xdr:from>
        <xdr:to>
          <xdr:col>3</xdr:col>
          <xdr:colOff>609600</xdr:colOff>
          <xdr:row>1</xdr:row>
          <xdr:rowOff>9525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ZA" sz="900" b="1" i="0" u="none" strike="noStrike" baseline="0">
                  <a:solidFill>
                    <a:srgbClr val="000000"/>
                  </a:solidFill>
                  <a:latin typeface="Geneva"/>
                </a:rPr>
                <a:t>IDX Quanto</a:t>
              </a:r>
              <a:endParaRPr lang="en-ZA"/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Valuations_Database/EXOTIC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S/zAntonie/Can%20Do%20Exoctic%20Calc%20Back%20Up/Barrier%20Valuation%20book%20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xpdcfsv01\Share\Groups\OPS\zAntonie\EXOTICS%20MC%2020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OTICS"/>
      <sheetName val="Exotic Checks"/>
      <sheetName val="Exotic Underlying"/>
      <sheetName val="Citi &amp; IDX"/>
      <sheetName val="Timer Puts"/>
      <sheetName val="Local Vol"/>
      <sheetName val="Sheet1"/>
      <sheetName val="Rand$ Vol"/>
      <sheetName val="SuperD"/>
      <sheetName val="IDX"/>
      <sheetName val="YieldX"/>
      <sheetName val="RSA Public Holidays"/>
    </sheetNames>
    <definedNames>
      <definedName name="ImportData"/>
      <definedName name="Volupdate"/>
    </definedNames>
    <sheetDataSet>
      <sheetData sheetId="0"/>
      <sheetData sheetId="1"/>
      <sheetData sheetId="2"/>
      <sheetData sheetId="3"/>
      <sheetData sheetId="4"/>
      <sheetData sheetId="5">
        <row r="3">
          <cell r="D3" t="str">
            <v>InstrumentTypeCode</v>
          </cell>
          <cell r="E3" t="str">
            <v>InstrumentDescription</v>
          </cell>
          <cell r="F3" t="str">
            <v>ExpiryDate</v>
          </cell>
          <cell r="G3" t="str">
            <v>Spot</v>
          </cell>
          <cell r="H3" t="str">
            <v>MTM</v>
          </cell>
          <cell r="I3" t="str">
            <v>Spot</v>
          </cell>
          <cell r="J3" t="str">
            <v>MTM</v>
          </cell>
          <cell r="K3" t="str">
            <v>DELTA</v>
          </cell>
        </row>
        <row r="4">
          <cell r="D4" t="str">
            <v>XW7Q</v>
          </cell>
          <cell r="E4" t="str">
            <v>Stike Resetting Put on DTOP</v>
          </cell>
          <cell r="F4">
            <v>41718</v>
          </cell>
          <cell r="G4">
            <v>14.505590960053778</v>
          </cell>
          <cell r="H4">
            <v>14.563751930635158</v>
          </cell>
          <cell r="I4">
            <v>14.31999055192329</v>
          </cell>
          <cell r="J4">
            <v>14.377407347385796</v>
          </cell>
          <cell r="K4">
            <v>9.8311093425612929E-3</v>
          </cell>
        </row>
        <row r="5">
          <cell r="D5" t="str">
            <v>YDAQ</v>
          </cell>
          <cell r="E5" t="str">
            <v>Down-and-Out Barrier Put Option on ALSI</v>
          </cell>
          <cell r="F5">
            <v>41718</v>
          </cell>
          <cell r="G5">
            <v>3.5715549063678603E-3</v>
          </cell>
          <cell r="H5">
            <v>3.5858752536333466E-3</v>
          </cell>
          <cell r="I5">
            <v>5.8891842908205816E-3</v>
          </cell>
          <cell r="J5">
            <v>5.9127973015024645E-3</v>
          </cell>
          <cell r="K5">
            <v>-7.4479851755225581E-6</v>
          </cell>
        </row>
        <row r="6">
          <cell r="D6" t="str">
            <v>YFDQ</v>
          </cell>
          <cell r="E6" t="str">
            <v>Floor Opti Spread</v>
          </cell>
          <cell r="F6">
            <v>41740</v>
          </cell>
          <cell r="G6">
            <v>2860.5047617260725</v>
          </cell>
          <cell r="H6">
            <v>2881.5085154238423</v>
          </cell>
          <cell r="I6">
            <v>2905.2166856464446</v>
          </cell>
          <cell r="J6">
            <v>2926.5487444216756</v>
          </cell>
          <cell r="K6">
            <v>2.3264035141722452</v>
          </cell>
        </row>
        <row r="7">
          <cell r="D7" t="str">
            <v>YFBQ</v>
          </cell>
          <cell r="E7" t="str">
            <v>Stike Resetting Put on DTOP</v>
          </cell>
          <cell r="F7">
            <v>41710</v>
          </cell>
          <cell r="G7">
            <v>1.3815402102864685</v>
          </cell>
          <cell r="H7">
            <v>1.3854268290259237</v>
          </cell>
          <cell r="I7">
            <v>2.2599416629287266</v>
          </cell>
          <cell r="J7">
            <v>2.2662994450271521</v>
          </cell>
          <cell r="K7">
            <v>-1.0588971160178928E-2</v>
          </cell>
        </row>
        <row r="8">
          <cell r="D8" t="str">
            <v>YFHQ</v>
          </cell>
          <cell r="E8" t="str">
            <v>Worst Of Call on Basket</v>
          </cell>
          <cell r="F8">
            <v>41718</v>
          </cell>
          <cell r="G8">
            <v>19.10973825270748</v>
          </cell>
          <cell r="H8">
            <v>19.186359806934014</v>
          </cell>
          <cell r="I8">
            <v>18.013837065977814</v>
          </cell>
          <cell r="J8">
            <v>18.086064543681925</v>
          </cell>
          <cell r="K8">
            <v>2.877811020185113</v>
          </cell>
        </row>
        <row r="9">
          <cell r="D9" t="str">
            <v>YFOQ</v>
          </cell>
          <cell r="E9" t="str">
            <v>Stike Resetting Put on DTOP</v>
          </cell>
          <cell r="F9">
            <v>41752</v>
          </cell>
          <cell r="G9">
            <v>64.891728499096587</v>
          </cell>
          <cell r="H9">
            <v>65.488105160860528</v>
          </cell>
          <cell r="I9">
            <v>75.900460387926245</v>
          </cell>
          <cell r="J9">
            <v>76.598010973177296</v>
          </cell>
          <cell r="K9">
            <v>-0.16137910941496275</v>
          </cell>
        </row>
        <row r="10">
          <cell r="D10" t="str">
            <v>YFSQ</v>
          </cell>
          <cell r="E10" t="str">
            <v>Stike Resetting Put on DTOP</v>
          </cell>
          <cell r="F10">
            <v>41800</v>
          </cell>
          <cell r="G10">
            <v>292.02758085717386</v>
          </cell>
          <cell r="H10">
            <v>296.81259325630339</v>
          </cell>
          <cell r="I10">
            <v>291.46323356676686</v>
          </cell>
          <cell r="J10">
            <v>296.23876351605736</v>
          </cell>
          <cell r="K10">
            <v>-0.26535759065581205</v>
          </cell>
        </row>
        <row r="11">
          <cell r="D11" t="str">
            <v>YFTQ</v>
          </cell>
          <cell r="E11" t="str">
            <v>Up-and-In Barrier Call Option on BIL</v>
          </cell>
          <cell r="F11">
            <v>41809</v>
          </cell>
          <cell r="G11">
            <v>10.773843927026569</v>
          </cell>
          <cell r="H11">
            <v>10.970651946552954</v>
          </cell>
          <cell r="I11">
            <v>9.6277831694435818</v>
          </cell>
          <cell r="J11">
            <v>9.8036558617567131</v>
          </cell>
          <cell r="K11">
            <v>0.43428912404591125</v>
          </cell>
        </row>
        <row r="12">
          <cell r="D12" t="str">
            <v>YGGQ</v>
          </cell>
          <cell r="E12" t="str">
            <v>Down-and-In Barrier Put Option on LON</v>
          </cell>
          <cell r="F12">
            <v>41809</v>
          </cell>
          <cell r="G12">
            <v>1.0656604780967527E-4</v>
          </cell>
          <cell r="H12">
            <v>1.0851271168936676E-4</v>
          </cell>
          <cell r="I12">
            <v>1.3777578733509266E-4</v>
          </cell>
          <cell r="J12">
            <v>1.4029256593591199E-4</v>
          </cell>
          <cell r="K12">
            <v>-4.3199138614641857E-5</v>
          </cell>
        </row>
        <row r="13">
          <cell r="D13" t="str">
            <v>YGJQ</v>
          </cell>
          <cell r="E13" t="str">
            <v>Ladder Reset Put on DTOP</v>
          </cell>
          <cell r="F13">
            <v>41842</v>
          </cell>
          <cell r="G13">
            <v>177.42774448051171</v>
          </cell>
          <cell r="H13">
            <v>181.63696506019608</v>
          </cell>
          <cell r="I13">
            <v>181.25118483972102</v>
          </cell>
          <cell r="J13">
            <v>185.55111109732667</v>
          </cell>
          <cell r="K13">
            <v>-6.9432745026969889E-2</v>
          </cell>
        </row>
        <row r="14">
          <cell r="D14" t="str">
            <v>YGKQ</v>
          </cell>
          <cell r="E14" t="str">
            <v>Up-and-In Barrier Call Option on SAB</v>
          </cell>
          <cell r="F14">
            <v>41809</v>
          </cell>
          <cell r="G14">
            <v>1.0585887253382085</v>
          </cell>
          <cell r="H14">
            <v>1.0779261829752314</v>
          </cell>
          <cell r="I14">
            <v>0.69128108345398642</v>
          </cell>
          <cell r="J14">
            <v>0.70390885696659011</v>
          </cell>
          <cell r="K14">
            <v>5.0967411922878549E-2</v>
          </cell>
        </row>
        <row r="15">
          <cell r="D15" t="str">
            <v>YGLQ</v>
          </cell>
          <cell r="E15" t="str">
            <v>Down-and-Out Barrier Call Spread on ALSI</v>
          </cell>
          <cell r="F15">
            <v>41900</v>
          </cell>
          <cell r="G15">
            <v>-2204.8113674012561</v>
          </cell>
          <cell r="H15">
            <v>-2278.9680919526445</v>
          </cell>
          <cell r="I15">
            <v>-2010.1855654976962</v>
          </cell>
          <cell r="J15">
            <v>-2077.7962370870273</v>
          </cell>
          <cell r="K15">
            <v>-0.73280678192426174</v>
          </cell>
        </row>
        <row r="16">
          <cell r="D16" t="str">
            <v>YGMQ</v>
          </cell>
          <cell r="E16" t="str">
            <v>Down-and-Out Barrier Put Option on ALSI</v>
          </cell>
          <cell r="F16">
            <v>41718</v>
          </cell>
          <cell r="G16">
            <v>90.416625572688247</v>
          </cell>
          <cell r="H16">
            <v>90.779156042110898</v>
          </cell>
          <cell r="I16">
            <v>115.98190180415064</v>
          </cell>
          <cell r="J16">
            <v>116.44693766497015</v>
          </cell>
          <cell r="K16">
            <v>-8.3874080477555332E-2</v>
          </cell>
        </row>
        <row r="17">
          <cell r="D17" t="str">
            <v>YGOQ</v>
          </cell>
          <cell r="E17" t="str">
            <v>Floor Opti Spread</v>
          </cell>
          <cell r="F17">
            <v>41809</v>
          </cell>
          <cell r="G17">
            <v>1716.342473680809</v>
          </cell>
          <cell r="H17">
            <v>1747.6952541147984</v>
          </cell>
          <cell r="I17">
            <v>1630.9381369571565</v>
          </cell>
          <cell r="J17">
            <v>1660.7308188336217</v>
          </cell>
          <cell r="K17">
            <v>29.969750184639093</v>
          </cell>
        </row>
        <row r="18">
          <cell r="D18" t="str">
            <v>YGPQ</v>
          </cell>
          <cell r="E18" t="str">
            <v>Floor Opti Spread</v>
          </cell>
          <cell r="F18">
            <v>41809</v>
          </cell>
          <cell r="G18">
            <v>2115.533763333925</v>
          </cell>
          <cell r="H18">
            <v>2154.1786530337386</v>
          </cell>
          <cell r="I18">
            <v>2025.4387156758278</v>
          </cell>
          <cell r="J18">
            <v>2062.4378206381957</v>
          </cell>
          <cell r="K18">
            <v>30.379796353350137</v>
          </cell>
        </row>
        <row r="19">
          <cell r="D19" t="str">
            <v>YGRQ</v>
          </cell>
          <cell r="E19" t="str">
            <v>Ladder Reset Put on DTOP</v>
          </cell>
          <cell r="F19">
            <v>41884</v>
          </cell>
          <cell r="G19">
            <v>158.06831732450968</v>
          </cell>
          <cell r="H19">
            <v>162.94602953258411</v>
          </cell>
          <cell r="I19">
            <v>167.87460961333227</v>
          </cell>
          <cell r="J19">
            <v>173.05492687485929</v>
          </cell>
          <cell r="K19">
            <v>-0.15641111354657899</v>
          </cell>
        </row>
        <row r="20">
          <cell r="D20" t="str">
            <v>YGSQ</v>
          </cell>
          <cell r="E20" t="str">
            <v>Ladder Reset Put on DTOP</v>
          </cell>
          <cell r="F20">
            <v>41927</v>
          </cell>
          <cell r="G20">
            <v>300.37924815672216</v>
          </cell>
          <cell r="H20">
            <v>311.91245190085795</v>
          </cell>
          <cell r="I20">
            <v>301.73486104222422</v>
          </cell>
          <cell r="J20">
            <v>313.32011418625211</v>
          </cell>
          <cell r="K20">
            <v>-0.15024028316663107</v>
          </cell>
        </row>
        <row r="21">
          <cell r="D21" t="str">
            <v>YHAQ</v>
          </cell>
          <cell r="E21" t="str">
            <v>Up-and-In Barrier Call Option on SBK</v>
          </cell>
          <cell r="F21">
            <v>41900</v>
          </cell>
          <cell r="G21">
            <v>3.7773715088110973</v>
          </cell>
          <cell r="H21">
            <v>3.9056728970015082</v>
          </cell>
          <cell r="I21">
            <v>3.7899327757270247</v>
          </cell>
          <cell r="J21">
            <v>3.9186566501330247</v>
          </cell>
          <cell r="K21">
            <v>-0.27367446066000245</v>
          </cell>
        </row>
        <row r="22">
          <cell r="D22" t="str">
            <v>YHBQ</v>
          </cell>
          <cell r="E22" t="str">
            <v>Up-and-In Barrier Call Option on BGA</v>
          </cell>
          <cell r="F22">
            <v>41900</v>
          </cell>
          <cell r="G22">
            <v>3.1388219125055676</v>
          </cell>
          <cell r="H22">
            <v>3.2425792572960153</v>
          </cell>
          <cell r="I22">
            <v>3.0160693018038844</v>
          </cell>
          <cell r="J22">
            <v>3.1156979797730529</v>
          </cell>
          <cell r="K22">
            <v>-0.22164195206561702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ury"/>
      <sheetName val="FCO Prices Original"/>
      <sheetName val="SAFEX Close Out"/>
      <sheetName val="IDX Closing Prices"/>
      <sheetName val="YXFullZeroes"/>
      <sheetName val="SwapCurveFeb2014"/>
      <sheetName val="ALSI"/>
      <sheetName val="DTOP"/>
      <sheetName val="ABLQ"/>
      <sheetName val="ACLQ"/>
      <sheetName val="AGLQ"/>
      <sheetName val="AEGQ"/>
      <sheetName val="AMSQ"/>
      <sheetName val="ANGQ"/>
      <sheetName val="APNQ"/>
      <sheetName val="ARIQ"/>
      <sheetName val="BAWQ"/>
      <sheetName val="BGAQ"/>
      <sheetName val="BILQ"/>
      <sheetName val="CFRQ"/>
      <sheetName val="EXXQ"/>
      <sheetName val="FSRQ"/>
      <sheetName val="GFIQ"/>
      <sheetName val="HARQ"/>
      <sheetName val="IMPQ"/>
      <sheetName val="INLQ"/>
      <sheetName val="IPLQ"/>
      <sheetName val="JDGQ"/>
      <sheetName val="LHCQ"/>
      <sheetName val="LONQ"/>
      <sheetName val="MTNQ"/>
      <sheetName val="MURQ"/>
      <sheetName val="MNDQ"/>
      <sheetName val="MPCQ"/>
      <sheetName val="NPNQ"/>
      <sheetName val="NXDQ"/>
      <sheetName val="OMLQ"/>
      <sheetName val="PIKQ"/>
      <sheetName val="RMHQ"/>
      <sheetName val="SABQ"/>
      <sheetName val="SAPQ"/>
      <sheetName val="SBKQ"/>
      <sheetName val="SOLQ"/>
      <sheetName val="SHFQ"/>
      <sheetName val="SHPQ"/>
      <sheetName val="TBSQ"/>
      <sheetName val="TFGQ"/>
      <sheetName val="VODQ"/>
      <sheetName val="WBOQ"/>
      <sheetName val="WHLQ"/>
      <sheetName val="XW7Q"/>
      <sheetName val="XW7Q (2)"/>
      <sheetName val="YDAQ"/>
      <sheetName val="YBLQ"/>
      <sheetName val="YFBQ"/>
      <sheetName val="YFSQ"/>
      <sheetName val="YFOQ"/>
      <sheetName val="YFTQ"/>
      <sheetName val="YGGQ"/>
      <sheetName val="YGJQ"/>
      <sheetName val="YGKQ"/>
      <sheetName val="YGLQ"/>
      <sheetName val="YGMQ"/>
      <sheetName val="YGRQ"/>
      <sheetName val="YGSQ"/>
      <sheetName val="YHAQ"/>
      <sheetName val="YHBQ"/>
      <sheetName val="Tepmlate"/>
      <sheetName val="IMR_ALL"/>
      <sheetName val="YFHQ"/>
      <sheetName val="YFDQ"/>
      <sheetName val="YGOQ"/>
      <sheetName val="YGPQ"/>
      <sheetName val="Safex Skew New"/>
      <sheetName val="Safex Skew Collect"/>
      <sheetName val="MTM Collection Sheet"/>
      <sheetName val="Public Holidays"/>
      <sheetName val="IMR_Teplate"/>
      <sheetName val="New IMR"/>
      <sheetName val="Sheet11"/>
      <sheetName val="IMRVVVV"/>
      <sheetName val=" DR Test"/>
      <sheetName val="TepmlateMC"/>
      <sheetName val="OverNight"/>
      <sheetName val="CDCE_"/>
      <sheetName val="Single Future Contract"/>
      <sheetName val="Anelisa-WTI"/>
      <sheetName val="Sheet2"/>
      <sheetName val="Test Pric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>
        <row r="1">
          <cell r="B1">
            <v>41309</v>
          </cell>
        </row>
      </sheetData>
      <sheetData sheetId="52"/>
      <sheetData sheetId="53">
        <row r="1">
          <cell r="B1">
            <v>41401</v>
          </cell>
        </row>
      </sheetData>
      <sheetData sheetId="54"/>
      <sheetData sheetId="55">
        <row r="1">
          <cell r="B1">
            <v>41473</v>
          </cell>
        </row>
      </sheetData>
      <sheetData sheetId="56">
        <row r="1">
          <cell r="B1">
            <v>41691</v>
          </cell>
        </row>
      </sheetData>
      <sheetData sheetId="57">
        <row r="1">
          <cell r="B1">
            <v>41501</v>
          </cell>
        </row>
      </sheetData>
      <sheetData sheetId="58">
        <row r="1">
          <cell r="B1">
            <v>41533</v>
          </cell>
        </row>
      </sheetData>
      <sheetData sheetId="59">
        <row r="1">
          <cell r="B1">
            <v>41565</v>
          </cell>
        </row>
      </sheetData>
      <sheetData sheetId="60">
        <row r="1">
          <cell r="B1">
            <v>41576</v>
          </cell>
        </row>
      </sheetData>
      <sheetData sheetId="61">
        <row r="1">
          <cell r="B1">
            <v>41599</v>
          </cell>
        </row>
      </sheetData>
      <sheetData sheetId="62">
        <row r="1">
          <cell r="B1">
            <v>41606</v>
          </cell>
        </row>
        <row r="3">
          <cell r="B3">
            <v>41900</v>
          </cell>
        </row>
      </sheetData>
      <sheetData sheetId="63">
        <row r="1">
          <cell r="B1">
            <v>41607</v>
          </cell>
        </row>
        <row r="3">
          <cell r="B3">
            <v>41718</v>
          </cell>
        </row>
      </sheetData>
      <sheetData sheetId="64">
        <row r="1">
          <cell r="B1">
            <v>41621</v>
          </cell>
        </row>
      </sheetData>
      <sheetData sheetId="65">
        <row r="1">
          <cell r="B1">
            <v>41659</v>
          </cell>
        </row>
      </sheetData>
      <sheetData sheetId="66">
        <row r="1">
          <cell r="B1">
            <v>41674</v>
          </cell>
        </row>
      </sheetData>
      <sheetData sheetId="67">
        <row r="1">
          <cell r="B1">
            <v>41674</v>
          </cell>
        </row>
      </sheetData>
      <sheetData sheetId="68"/>
      <sheetData sheetId="69"/>
      <sheetData sheetId="70">
        <row r="1">
          <cell r="B1">
            <v>41542</v>
          </cell>
        </row>
      </sheetData>
      <sheetData sheetId="71">
        <row r="1">
          <cell r="B1">
            <v>41467</v>
          </cell>
        </row>
      </sheetData>
      <sheetData sheetId="72">
        <row r="1">
          <cell r="B1">
            <v>41610</v>
          </cell>
        </row>
      </sheetData>
      <sheetData sheetId="73">
        <row r="1">
          <cell r="B1">
            <v>41611</v>
          </cell>
        </row>
      </sheetData>
      <sheetData sheetId="74"/>
      <sheetData sheetId="75"/>
      <sheetData sheetId="76"/>
      <sheetData sheetId="77"/>
      <sheetData sheetId="78"/>
      <sheetData sheetId="79">
        <row r="4">
          <cell r="A4" t="str">
            <v>XW7Q</v>
          </cell>
        </row>
      </sheetData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osing Prices"/>
      <sheetName val="Summary"/>
      <sheetName val="X3IQ"/>
      <sheetName val="X5FQ"/>
      <sheetName val="X7AQ"/>
      <sheetName val="X7_Q"/>
      <sheetName val="X7OQ"/>
      <sheetName val="X8AQ"/>
      <sheetName val="X8DQ"/>
      <sheetName val="X9DQ"/>
      <sheetName val="X9OQ"/>
      <sheetName val="X8ZQ"/>
      <sheetName val="XA4Q"/>
      <sheetName val="XA5Q"/>
      <sheetName val="XC6Q"/>
      <sheetName val="XC6Q (2)"/>
      <sheetName val="XG2Q"/>
      <sheetName val="X1UQ"/>
      <sheetName val="XL7Q"/>
      <sheetName val="XX6Q"/>
      <sheetName val="XY1Q"/>
      <sheetName val="TABO OPTI TAIL3Month 20130123"/>
      <sheetName val="Safex Skew"/>
      <sheetName val="Opti Barrier"/>
      <sheetName val="Public Holidays"/>
    </sheetNames>
    <sheetDataSet>
      <sheetData sheetId="0"/>
      <sheetData sheetId="1">
        <row r="5">
          <cell r="J5">
            <v>4.26542903454674E-4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1"/>
  <sheetViews>
    <sheetView tabSelected="1" workbookViewId="0">
      <selection activeCell="A22" sqref="A22:XFD42"/>
    </sheetView>
  </sheetViews>
  <sheetFormatPr defaultRowHeight="12.75"/>
  <cols>
    <col min="1" max="1" width="12.42578125" style="11" bestFit="1" customWidth="1"/>
    <col min="2" max="2" width="20" style="11" bestFit="1" customWidth="1"/>
    <col min="3" max="3" width="11.140625" style="11" bestFit="1" customWidth="1"/>
    <col min="4" max="4" width="48" style="11" customWidth="1"/>
    <col min="5" max="5" width="13.140625" style="11" bestFit="1" customWidth="1"/>
    <col min="6" max="6" width="12.7109375" style="11" bestFit="1" customWidth="1"/>
    <col min="7" max="7" width="11.28515625" style="11" bestFit="1" customWidth="1"/>
  </cols>
  <sheetData>
    <row r="1" spans="1:7">
      <c r="A1" s="1" t="s">
        <v>0</v>
      </c>
      <c r="B1" s="2">
        <f ca="1">TODAY()</f>
        <v>41691</v>
      </c>
      <c r="C1" s="3"/>
      <c r="D1" s="3"/>
      <c r="E1" s="1"/>
      <c r="F1" s="1"/>
      <c r="G1" s="1" t="str">
        <f>IF(ISNUMBER(VLOOKUP(C1,'[1]Local Vol'!$D$4:$H$71,8,FALSE)),VLOOKUP(C1,'[1]Local Vol'!$D$4:$H$71,8,FALSE),"")</f>
        <v/>
      </c>
    </row>
    <row r="2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5" t="s">
        <v>7</v>
      </c>
    </row>
    <row r="3" spans="1:7">
      <c r="A3" s="6">
        <f ca="1">TODAY()</f>
        <v>41691</v>
      </c>
      <c r="B3" s="7" t="s">
        <v>8</v>
      </c>
      <c r="C3" s="7" t="s">
        <v>9</v>
      </c>
      <c r="D3" s="7" t="s">
        <v>10</v>
      </c>
      <c r="E3" s="6">
        <f>[2]YGLQ!$B$3</f>
        <v>41900</v>
      </c>
      <c r="F3" s="8">
        <v>-2204.8113674012561</v>
      </c>
      <c r="G3" s="1">
        <f>IF(ISNUMBER(VLOOKUP(C3,'[1]Local Vol'!$D$3:$K$200,8,FALSE)),VLOOKUP(C3,'[1]Local Vol'!$D$4:$K$200,8,FALSE),"")</f>
        <v>-0.73280678192426174</v>
      </c>
    </row>
    <row r="4" spans="1:7">
      <c r="A4" s="6">
        <f ca="1">TODAY()</f>
        <v>41691</v>
      </c>
      <c r="B4" s="9" t="s">
        <v>8</v>
      </c>
      <c r="C4" s="9" t="s">
        <v>36</v>
      </c>
      <c r="D4" s="9" t="s">
        <v>37</v>
      </c>
      <c r="E4" s="6">
        <v>41900</v>
      </c>
      <c r="F4" s="11">
        <v>3.7773715088110973</v>
      </c>
      <c r="G4" s="10">
        <f>IF(ISNUMBER(VLOOKUP(C4,'[1]Local Vol'!$D$3:$K$200,8,FALSE)),VLOOKUP(C4,'[1]Local Vol'!$D$4:$K$200,8,FALSE),"")</f>
        <v>-0.27367446066000245</v>
      </c>
    </row>
    <row r="5" spans="1:7">
      <c r="A5" s="6">
        <f ca="1">TODAY()</f>
        <v>41691</v>
      </c>
      <c r="B5" s="7" t="s">
        <v>8</v>
      </c>
      <c r="C5" s="7" t="s">
        <v>23</v>
      </c>
      <c r="D5" s="7" t="s">
        <v>24</v>
      </c>
      <c r="E5" s="6">
        <v>41800</v>
      </c>
      <c r="F5" s="8">
        <v>292.02758085717386</v>
      </c>
      <c r="G5" s="1">
        <f>IF(ISNUMBER(VLOOKUP(C5,'[1]Local Vol'!$D$3:$K$200,8,FALSE)),VLOOKUP(C5,'[1]Local Vol'!$D$4:$K$200,8,FALSE),"")</f>
        <v>-0.26535759065581205</v>
      </c>
    </row>
    <row r="6" spans="1:7">
      <c r="A6" s="6">
        <f ca="1">TODAY()</f>
        <v>41691</v>
      </c>
      <c r="B6" s="9" t="s">
        <v>8</v>
      </c>
      <c r="C6" s="9" t="s">
        <v>38</v>
      </c>
      <c r="D6" s="9" t="s">
        <v>39</v>
      </c>
      <c r="E6" s="6">
        <v>41900</v>
      </c>
      <c r="F6" s="11">
        <v>3.1388219125055676</v>
      </c>
      <c r="G6" s="10">
        <f>IF(ISNUMBER(VLOOKUP(C6,'[1]Local Vol'!$D$3:$K$200,8,FALSE)),VLOOKUP(C6,'[1]Local Vol'!$D$4:$K$200,8,FALSE),"")</f>
        <v>-0.22164195206561702</v>
      </c>
    </row>
    <row r="7" spans="1:7">
      <c r="A7" s="6">
        <f ca="1">TODAY()</f>
        <v>41691</v>
      </c>
      <c r="B7" s="7" t="s">
        <v>8</v>
      </c>
      <c r="C7" s="7" t="s">
        <v>25</v>
      </c>
      <c r="D7" s="7" t="s">
        <v>24</v>
      </c>
      <c r="E7" s="6">
        <v>41752</v>
      </c>
      <c r="F7" s="8">
        <v>64.891728499096587</v>
      </c>
      <c r="G7" s="1">
        <f>IF(ISNUMBER(VLOOKUP(C7,'[1]Local Vol'!$D$3:$K$200,8,FALSE)),VLOOKUP(C7,'[1]Local Vol'!$D$4:$K$200,8,FALSE),"")</f>
        <v>-0.16137910941496275</v>
      </c>
    </row>
    <row r="8" spans="1:7">
      <c r="A8" s="6">
        <f ca="1">TODAY()</f>
        <v>41691</v>
      </c>
      <c r="B8" s="9" t="s">
        <v>8</v>
      </c>
      <c r="C8" s="9" t="s">
        <v>11</v>
      </c>
      <c r="D8" s="7" t="s">
        <v>12</v>
      </c>
      <c r="E8" s="6">
        <v>41884</v>
      </c>
      <c r="F8" s="8">
        <v>158.06831732450968</v>
      </c>
      <c r="G8" s="10">
        <f>IF(ISNUMBER(VLOOKUP(C8,'[1]Local Vol'!$D$3:$K$200,8,FALSE)),VLOOKUP(C8,'[1]Local Vol'!$D$4:$K$200,8,FALSE),"")</f>
        <v>-0.15641111354657899</v>
      </c>
    </row>
    <row r="9" spans="1:7">
      <c r="A9" s="6">
        <f ca="1">TODAY()</f>
        <v>41691</v>
      </c>
      <c r="B9" s="7" t="s">
        <v>8</v>
      </c>
      <c r="C9" s="7" t="s">
        <v>35</v>
      </c>
      <c r="D9" s="7" t="s">
        <v>12</v>
      </c>
      <c r="E9" s="6">
        <v>41927</v>
      </c>
      <c r="F9" s="8">
        <v>300.37924815672216</v>
      </c>
      <c r="G9" s="1">
        <f>IF(ISNUMBER(VLOOKUP(C9,'[1]Local Vol'!$D$3:$K$200,8,FALSE)),VLOOKUP(C9,'[1]Local Vol'!$D$4:$K$200,8,FALSE),"")</f>
        <v>-0.15024028316663107</v>
      </c>
    </row>
    <row r="10" spans="1:7">
      <c r="A10" s="6">
        <f ca="1">TODAY()</f>
        <v>41691</v>
      </c>
      <c r="B10" s="7" t="s">
        <v>8</v>
      </c>
      <c r="C10" s="7" t="s">
        <v>33</v>
      </c>
      <c r="D10" s="7" t="s">
        <v>30</v>
      </c>
      <c r="E10" s="6">
        <f>[2]YGMQ!$B$3</f>
        <v>41718</v>
      </c>
      <c r="F10" s="8">
        <v>90.416625572688247</v>
      </c>
      <c r="G10" s="1">
        <f>IF(ISNUMBER(VLOOKUP(C10,'[1]Local Vol'!$D$3:$K$200,8,FALSE)),VLOOKUP(C10,'[1]Local Vol'!$D$4:$K$200,8,FALSE),"")</f>
        <v>-8.3874080477555332E-2</v>
      </c>
    </row>
    <row r="11" spans="1:7">
      <c r="A11" s="6">
        <f ca="1">TODAY()</f>
        <v>41691</v>
      </c>
      <c r="B11" s="9" t="s">
        <v>8</v>
      </c>
      <c r="C11" s="9" t="s">
        <v>13</v>
      </c>
      <c r="D11" s="7" t="s">
        <v>12</v>
      </c>
      <c r="E11" s="6">
        <v>41842</v>
      </c>
      <c r="F11" s="8">
        <v>177.42774448051171</v>
      </c>
      <c r="G11" s="10">
        <f>IF(ISNUMBER(VLOOKUP(C11,'[1]Local Vol'!$D$3:$K$200,8,FALSE)),VLOOKUP(C11,'[1]Local Vol'!$D$4:$K$200,8,FALSE),"")</f>
        <v>-6.9432745026969889E-2</v>
      </c>
    </row>
    <row r="12" spans="1:7">
      <c r="A12" s="6">
        <f ca="1">TODAY()</f>
        <v>41691</v>
      </c>
      <c r="B12" s="7" t="s">
        <v>8</v>
      </c>
      <c r="C12" s="7" t="s">
        <v>34</v>
      </c>
      <c r="D12" s="7" t="s">
        <v>24</v>
      </c>
      <c r="E12" s="6">
        <v>41710</v>
      </c>
      <c r="F12" s="8">
        <v>1.3815402102864685</v>
      </c>
      <c r="G12" s="1">
        <f>IF(ISNUMBER(VLOOKUP(C12,'[1]Local Vol'!$D$3:$K$200,8,FALSE)),VLOOKUP(C12,'[1]Local Vol'!$D$4:$K$200,8,FALSE),"")</f>
        <v>-1.0588971160178928E-2</v>
      </c>
    </row>
    <row r="13" spans="1:7">
      <c r="A13" s="6">
        <f ca="1">TODAY()</f>
        <v>41691</v>
      </c>
      <c r="B13" s="9" t="s">
        <v>8</v>
      </c>
      <c r="C13" s="9" t="s">
        <v>16</v>
      </c>
      <c r="D13" s="9" t="s">
        <v>17</v>
      </c>
      <c r="E13" s="6">
        <v>41809</v>
      </c>
      <c r="F13" s="11">
        <v>1.0656604780967527E-4</v>
      </c>
      <c r="G13" s="10">
        <f>IF(ISNUMBER(VLOOKUP(C13,'[1]Local Vol'!$D$3:$K$200,8,FALSE)),VLOOKUP(C13,'[1]Local Vol'!$D$4:$K$200,8,FALSE),"")</f>
        <v>-4.3199138614641857E-5</v>
      </c>
    </row>
    <row r="14" spans="1:7">
      <c r="A14" s="6">
        <f ca="1">TODAY()</f>
        <v>41691</v>
      </c>
      <c r="B14" s="7" t="s">
        <v>8</v>
      </c>
      <c r="C14" s="7" t="s">
        <v>29</v>
      </c>
      <c r="D14" s="7" t="s">
        <v>30</v>
      </c>
      <c r="E14" s="6">
        <v>41718</v>
      </c>
      <c r="F14" s="8">
        <v>3.5715549063678603E-3</v>
      </c>
      <c r="G14" s="1">
        <f>IF(ISNUMBER(VLOOKUP(C14,'[1]Local Vol'!$D$3:$K$200,8,FALSE)),VLOOKUP(C14,'[1]Local Vol'!$D$4:$K$200,8,FALSE),"")</f>
        <v>-7.4479851755225581E-6</v>
      </c>
    </row>
    <row r="15" spans="1:7">
      <c r="A15" s="6">
        <v>41326</v>
      </c>
      <c r="B15" s="7" t="s">
        <v>8</v>
      </c>
      <c r="C15" s="7" t="s">
        <v>26</v>
      </c>
      <c r="D15" s="7" t="s">
        <v>21</v>
      </c>
      <c r="E15" s="6">
        <v>41740</v>
      </c>
      <c r="F15" s="8">
        <v>2860.5047617260725</v>
      </c>
      <c r="G15" s="1">
        <f>[3]Summary!$J$5</f>
        <v>4.26542903454674E-4</v>
      </c>
    </row>
    <row r="16" spans="1:7">
      <c r="A16" s="6">
        <f ca="1">TODAY()</f>
        <v>41691</v>
      </c>
      <c r="B16" s="7" t="s">
        <v>8</v>
      </c>
      <c r="C16" s="7" t="s">
        <v>27</v>
      </c>
      <c r="D16" s="7" t="s">
        <v>28</v>
      </c>
      <c r="E16" s="6">
        <v>41718</v>
      </c>
      <c r="F16" s="8">
        <v>14.505590960053778</v>
      </c>
      <c r="G16" s="1">
        <f>IF(ISNUMBER(VLOOKUP(C16,'[1]Local Vol'!$D$3:$K$200,8,FALSE)),VLOOKUP(C16,'[1]Local Vol'!$D$4:$K$200,8,FALSE),"")</f>
        <v>9.8311093425612929E-3</v>
      </c>
    </row>
    <row r="17" spans="1:7">
      <c r="A17" s="6">
        <f ca="1">TODAY()</f>
        <v>41691</v>
      </c>
      <c r="B17" s="7" t="s">
        <v>8</v>
      </c>
      <c r="C17" s="7" t="s">
        <v>18</v>
      </c>
      <c r="D17" s="7" t="s">
        <v>19</v>
      </c>
      <c r="E17" s="6">
        <v>41809</v>
      </c>
      <c r="F17" s="8">
        <v>1.0585887253382085</v>
      </c>
      <c r="G17" s="1">
        <f>IF(ISNUMBER(VLOOKUP(C17,'[1]Local Vol'!$D$3:$K$200,8,FALSE)),VLOOKUP(C17,'[1]Local Vol'!$D$4:$K$200,8,FALSE),"")</f>
        <v>5.0967411922878549E-2</v>
      </c>
    </row>
    <row r="18" spans="1:7">
      <c r="A18" s="6">
        <f ca="1">TODAY()</f>
        <v>41691</v>
      </c>
      <c r="B18" s="7" t="s">
        <v>8</v>
      </c>
      <c r="C18" s="7" t="s">
        <v>14</v>
      </c>
      <c r="D18" s="7" t="s">
        <v>15</v>
      </c>
      <c r="E18" s="6">
        <v>41809</v>
      </c>
      <c r="F18" s="8">
        <v>10.773843927026569</v>
      </c>
      <c r="G18" s="1">
        <f>IF(ISNUMBER(VLOOKUP(C18,'[1]Local Vol'!$D$3:$K$200,8,FALSE)),VLOOKUP(C18,'[1]Local Vol'!$D$4:$K$200,8,FALSE),"")</f>
        <v>0.43428912404591125</v>
      </c>
    </row>
    <row r="19" spans="1:7">
      <c r="A19" s="6">
        <f ca="1">TODAY()</f>
        <v>41691</v>
      </c>
      <c r="B19" s="7" t="s">
        <v>8</v>
      </c>
      <c r="C19" s="7" t="s">
        <v>31</v>
      </c>
      <c r="D19" s="7" t="s">
        <v>32</v>
      </c>
      <c r="E19" s="6">
        <v>41718</v>
      </c>
      <c r="F19" s="8">
        <v>19.10973825270748</v>
      </c>
      <c r="G19" s="1">
        <f>IF(ISNUMBER(VLOOKUP(C19,'[1]Local Vol'!$D$3:$K$200,8,FALSE)),VLOOKUP(C19,'[1]Local Vol'!$D$4:$K$200,8,FALSE),"")</f>
        <v>2.877811020185113</v>
      </c>
    </row>
    <row r="20" spans="1:7">
      <c r="A20" s="12">
        <v>41326</v>
      </c>
      <c r="B20" s="13" t="s">
        <v>8</v>
      </c>
      <c r="C20" s="13" t="s">
        <v>20</v>
      </c>
      <c r="D20" s="13" t="s">
        <v>21</v>
      </c>
      <c r="E20" s="12">
        <v>41809</v>
      </c>
      <c r="F20" s="14">
        <v>1716.342473680809</v>
      </c>
      <c r="G20" s="1">
        <f>IF(ISNUMBER(VLOOKUP(C20,'[1]Local Vol'!$D$3:$K$200,8,FALSE)),VLOOKUP(C20,'[1]Local Vol'!$D$4:$K$200,8,FALSE),"")</f>
        <v>29.969750184639093</v>
      </c>
    </row>
    <row r="21" spans="1:7">
      <c r="A21" s="12">
        <v>41326</v>
      </c>
      <c r="B21" s="13" t="s">
        <v>8</v>
      </c>
      <c r="C21" s="13" t="s">
        <v>22</v>
      </c>
      <c r="D21" s="13" t="s">
        <v>21</v>
      </c>
      <c r="E21" s="12">
        <v>41809</v>
      </c>
      <c r="F21" s="14">
        <v>2115.533763333925</v>
      </c>
      <c r="G21" s="1">
        <f>IF(ISNUMBER(VLOOKUP(C21,'[1]Local Vol'!$D$3:$K$200,8,FALSE)),VLOOKUP(C21,'[1]Local Vol'!$D$4:$K$200,8,FALSE),"")</f>
        <v>30.379796353350137</v>
      </c>
    </row>
  </sheetData>
  <autoFilter ref="A2:G2">
    <sortState ref="A3:J39">
      <sortCondition ref="G2"/>
    </sortState>
  </autoFilter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Volupdate">
                <anchor moveWithCells="1" sizeWithCells="1">
                  <from>
                    <xdr:col>1</xdr:col>
                    <xdr:colOff>9525</xdr:colOff>
                    <xdr:row>0</xdr:row>
                    <xdr:rowOff>9525</xdr:rowOff>
                  </from>
                  <to>
                    <xdr:col>1</xdr:col>
                    <xdr:colOff>1314450</xdr:colOff>
                    <xdr:row>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ImportData">
                <anchor moveWithCells="1">
                  <from>
                    <xdr:col>3</xdr:col>
                    <xdr:colOff>0</xdr:colOff>
                    <xdr:row>0</xdr:row>
                    <xdr:rowOff>0</xdr:rowOff>
                  </from>
                  <to>
                    <xdr:col>3</xdr:col>
                    <xdr:colOff>609600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JSEUser</dc:creator>
  <cp:lastModifiedBy>JSEUser</cp:lastModifiedBy>
  <dcterms:created xsi:type="dcterms:W3CDTF">2014-02-21T15:24:02Z</dcterms:created>
  <dcterms:modified xsi:type="dcterms:W3CDTF">2014-02-21T15:25:09Z</dcterms:modified>
</cp:coreProperties>
</file>